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H196" i="1" l="1"/>
  <c r="F177" i="1"/>
  <c r="J158" i="1"/>
  <c r="H139" i="1"/>
  <c r="F120" i="1"/>
  <c r="F197" i="1" s="1"/>
  <c r="J100" i="1"/>
  <c r="G81" i="1"/>
  <c r="G197" i="1" s="1"/>
  <c r="H81" i="1"/>
  <c r="L62" i="1"/>
  <c r="L197" i="1" s="1"/>
  <c r="F62" i="1"/>
  <c r="I43" i="1"/>
  <c r="I197" i="1" s="1"/>
  <c r="J43" i="1"/>
  <c r="J197" i="1" s="1"/>
  <c r="G24" i="1"/>
  <c r="H24" i="1"/>
  <c r="H197" i="1"/>
</calcChain>
</file>

<file path=xl/sharedStrings.xml><?xml version="1.0" encoding="utf-8"?>
<sst xmlns="http://schemas.openxmlformats.org/spreadsheetml/2006/main" count="303" uniqueCount="98">
  <si>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</si>
  <si>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</si>
  <si>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</si>
  <si>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</si>
  <si>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</si>
  <si>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</si>
  <si>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</si>
  <si>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</si>
  <si>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</si>
  <si>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</si>
  <si>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</si>
  <si>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</si>
  <si>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</si>
  <si>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</si>
  <si>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</si>
  <si>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</si>
  <si>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</si>
  <si>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</si>
  <si>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</si>
  <si>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</si>
  <si>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</si>
  <si>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</si>
  <si>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</si>
  <si>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</si>
  <si>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</si>
  <si>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</si>
  <si>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</si>
  <si>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</si>
  <si>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</si>
  <si>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</si>
  <si>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</si>
  <si>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</si>
  <si>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</si>
  <si>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</si>
  <si>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</si>
  <si>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</si>
  <si>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</si>
  <si>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</si>
  <si>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</si>
  <si>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картофельная, фаршированная отварным мясом кур с овощами</t>
  </si>
  <si>
    <t>Сыр (порциями)</t>
  </si>
  <si>
    <t>Компот из кураги</t>
  </si>
  <si>
    <t>Хлеб пшеничный</t>
  </si>
  <si>
    <t>Хлеб ржаной</t>
  </si>
  <si>
    <t>Соус красный основной с</t>
  </si>
  <si>
    <t>6/9</t>
  </si>
  <si>
    <t>4/13</t>
  </si>
  <si>
    <t>6/10</t>
  </si>
  <si>
    <t>-</t>
  </si>
  <si>
    <t>54-3соус-2020</t>
  </si>
  <si>
    <t>Запеканка (сырники) из творога</t>
  </si>
  <si>
    <t>Молоко сгущенное</t>
  </si>
  <si>
    <t>Чай с лимоном</t>
  </si>
  <si>
    <t>Фрукты</t>
  </si>
  <si>
    <t>8/5</t>
  </si>
  <si>
    <t>29/10</t>
  </si>
  <si>
    <t>Огурец свежий</t>
  </si>
  <si>
    <t>Суфле из рыбы минтай</t>
  </si>
  <si>
    <t>Картофельное пюре</t>
  </si>
  <si>
    <t>Сок</t>
  </si>
  <si>
    <t>21/7</t>
  </si>
  <si>
    <t>3/3</t>
  </si>
  <si>
    <t>Гуляш из мяса свинины</t>
  </si>
  <si>
    <t>Каша гречневая рассыпчатая</t>
  </si>
  <si>
    <t>Напиток из шиповника</t>
  </si>
  <si>
    <t>12/8</t>
  </si>
  <si>
    <t>39/3</t>
  </si>
  <si>
    <t>37/10</t>
  </si>
  <si>
    <t>Плов из мяса кур</t>
  </si>
  <si>
    <t>Масло сливочное</t>
  </si>
  <si>
    <t>Кисель из концентрата</t>
  </si>
  <si>
    <t>4/9</t>
  </si>
  <si>
    <t>20</t>
  </si>
  <si>
    <t>Биточки (котлеты) из мяса кур</t>
  </si>
  <si>
    <t>Компот из сухофруктов</t>
  </si>
  <si>
    <t>Салат из белокочанной капусты с морковью и растительным маслом</t>
  </si>
  <si>
    <t xml:space="preserve">Соус красный с луком </t>
  </si>
  <si>
    <t>5/9</t>
  </si>
  <si>
    <t>6/1</t>
  </si>
  <si>
    <t>8/11</t>
  </si>
  <si>
    <t>Печень в молочном соусе куриная</t>
  </si>
  <si>
    <t>Макаронные изделия отварные</t>
  </si>
  <si>
    <t>11/8</t>
  </si>
  <si>
    <t>46/3</t>
  </si>
  <si>
    <t>Биточки (котлеты) из рыбы минтай</t>
  </si>
  <si>
    <t>Помидор</t>
  </si>
  <si>
    <t>12/7</t>
  </si>
  <si>
    <t>Тефтели из мяса свинины в молочном соусе</t>
  </si>
  <si>
    <t>Макаронные изделия отварные с сыром</t>
  </si>
  <si>
    <t>Чай с сахаром</t>
  </si>
  <si>
    <t>37/8</t>
  </si>
  <si>
    <t>47/3</t>
  </si>
  <si>
    <t>27/10</t>
  </si>
  <si>
    <t>Капуста тушеная</t>
  </si>
  <si>
    <t>Салат из свежих огурцов с растительным маслом</t>
  </si>
  <si>
    <t>11/3</t>
  </si>
  <si>
    <t>19/1</t>
  </si>
  <si>
    <t>МКОУ ООШ № 6 г. Нижние Серги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</si>
</sst>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1" xfId="1" applyFill="1" applyBorder="1" applyAlignment="1" applyProtection="1">
      <alignment wrapText="1"/>
      <protection locked="0"/>
    </xf>
    <xf numFmtId="0" fontId="11" fillId="0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4" xfId="1" applyFill="1" applyBorder="1" applyAlignment="1" applyProtection="1">
      <alignment wrapText="1"/>
      <protection locked="0"/>
    </xf>
    <xf numFmtId="0" fontId="11" fillId="0" borderId="1" xfId="1" quotePrefix="1" applyFill="1" applyBorder="1" applyProtection="1">
      <protection locked="0"/>
    </xf>
    <xf numFmtId="0" fontId="11" fillId="0" borderId="2" xfId="1" quotePrefix="1" applyFill="1" applyBorder="1" applyProtection="1">
      <protection locked="0"/>
    </xf>
    <xf numFmtId="0" fontId="11" fillId="4" borderId="4" xfId="1" quotePrefix="1" applyFill="1" applyBorder="1" applyProtection="1">
      <protection locked="0"/>
    </xf>
    <xf numFmtId="0" fontId="11" fillId="0" borderId="4" xfId="1" quotePrefix="1" applyFill="1" applyBorder="1" applyProtection="1">
      <protection locked="0"/>
    </xf>
    <xf numFmtId="1" fontId="11" fillId="0" borderId="1" xfId="1" applyNumberFormat="1" applyFill="1" applyBorder="1" applyProtection="1">
      <protection locked="0"/>
    </xf>
    <xf numFmtId="1" fontId="11" fillId="0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0" borderId="4" xfId="1" applyNumberFormat="1" applyFill="1" applyBorder="1" applyProtection="1">
      <protection locked="0"/>
    </xf>
    <xf numFmtId="2" fontId="11" fillId="0" borderId="1" xfId="1" applyNumberFormat="1" applyFill="1" applyBorder="1" applyProtection="1">
      <protection locked="0"/>
    </xf>
    <xf numFmtId="2" fontId="11" fillId="0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0" borderId="4" xfId="1" applyNumberFormat="1" applyFill="1" applyBorder="1" applyProtection="1">
      <protection locked="0"/>
    </xf>
    <xf numFmtId="1" fontId="11" fillId="0" borderId="15" xfId="1" applyNumberFormat="1" applyFill="1" applyBorder="1" applyProtection="1">
      <protection locked="0"/>
    </xf>
    <xf numFmtId="1" fontId="11" fillId="0" borderId="1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0" borderId="26" xfId="1" applyNumberFormat="1" applyFill="1" applyBorder="1" applyProtection="1">
      <protection locked="0"/>
    </xf>
    <xf numFmtId="0" fontId="11" fillId="0" borderId="5" xfId="1" applyFill="1" applyBorder="1" applyAlignment="1" applyProtection="1">
      <alignment wrapText="1"/>
      <protection locked="0"/>
    </xf>
    <xf numFmtId="0" fontId="11" fillId="0" borderId="5" xfId="1" quotePrefix="1" applyFill="1" applyBorder="1" applyProtection="1">
      <protection locked="0"/>
    </xf>
    <xf numFmtId="1" fontId="11" fillId="0" borderId="5" xfId="1" applyNumberFormat="1" applyFill="1" applyBorder="1" applyProtection="1">
      <protection locked="0"/>
    </xf>
    <xf numFmtId="2" fontId="11" fillId="0" borderId="5" xfId="1" applyNumberFormat="1" applyFill="1" applyBorder="1" applyProtection="1">
      <protection locked="0"/>
    </xf>
    <xf numFmtId="1" fontId="11" fillId="0" borderId="27" xfId="1" applyNumberFormat="1" applyFill="1" applyBorder="1" applyProtection="1">
      <protection locked="0"/>
    </xf>
    <xf numFmtId="0" fontId="11" fillId="0" borderId="23" xfId="1" applyFill="1" applyBorder="1" applyAlignment="1" applyProtection="1">
      <protection locked="0"/>
    </xf>
    <xf numFmtId="0" fontId="11" fillId="0" borderId="24" xfId="1" applyFill="1" applyBorder="1" applyAlignment="1" applyProtection="1">
      <protection locked="0"/>
    </xf>
    <xf numFmtId="0" fontId="11" fillId="0" borderId="25" xfId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97</v>
      </c>
      <c r="D1" s="74"/>
      <c r="E1" s="75"/>
      <c r="F1" s="12" t="s">
        <v>16</v>
      </c>
      <c r="G1" s="2" t="s">
        <v>17</v>
      </c>
      <c r="H1" s="76"/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/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56">
        <v>200</v>
      </c>
      <c r="G6" s="56">
        <v>13.25</v>
      </c>
      <c r="H6" s="56">
        <v>10.119999999999999</v>
      </c>
      <c r="I6" s="64">
        <v>34.53</v>
      </c>
      <c r="J6" s="56">
        <v>279.14527999999996</v>
      </c>
      <c r="K6" s="52" t="s">
        <v>45</v>
      </c>
      <c r="L6" s="60">
        <v>48.65</v>
      </c>
    </row>
    <row r="7" spans="1:12" ht="15" x14ac:dyDescent="0.25">
      <c r="A7" s="23"/>
      <c r="B7" s="15"/>
      <c r="C7" s="11"/>
      <c r="D7" s="6"/>
      <c r="E7" s="49" t="s">
        <v>40</v>
      </c>
      <c r="F7" s="57">
        <v>15</v>
      </c>
      <c r="G7" s="57">
        <v>3.95</v>
      </c>
      <c r="H7" s="57">
        <v>3.99</v>
      </c>
      <c r="I7" s="65">
        <v>0</v>
      </c>
      <c r="J7" s="57">
        <v>52.59</v>
      </c>
      <c r="K7" s="53" t="s">
        <v>46</v>
      </c>
      <c r="L7" s="61">
        <v>10.57</v>
      </c>
    </row>
    <row r="8" spans="1:12" ht="15" x14ac:dyDescent="0.25">
      <c r="A8" s="23"/>
      <c r="B8" s="15"/>
      <c r="C8" s="11"/>
      <c r="D8" s="7" t="s">
        <v>22</v>
      </c>
      <c r="E8" s="50" t="s">
        <v>41</v>
      </c>
      <c r="F8" s="58">
        <v>200</v>
      </c>
      <c r="G8" s="58">
        <v>0.98</v>
      </c>
      <c r="H8" s="58">
        <v>0.05</v>
      </c>
      <c r="I8" s="66">
        <v>21.64</v>
      </c>
      <c r="J8" s="58">
        <v>81.783839999999998</v>
      </c>
      <c r="K8" s="54" t="s">
        <v>47</v>
      </c>
      <c r="L8" s="62">
        <v>6</v>
      </c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7">
        <v>45</v>
      </c>
      <c r="G9" s="57">
        <v>2.98</v>
      </c>
      <c r="H9" s="57">
        <v>0.3</v>
      </c>
      <c r="I9" s="65">
        <v>21.11</v>
      </c>
      <c r="J9" s="57">
        <v>100.75545</v>
      </c>
      <c r="K9" s="53" t="s">
        <v>48</v>
      </c>
      <c r="L9" s="61">
        <v>3.77</v>
      </c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7">
        <v>25</v>
      </c>
      <c r="G10" s="57">
        <v>1.65</v>
      </c>
      <c r="H10" s="57">
        <v>0.3</v>
      </c>
      <c r="I10" s="65">
        <v>10.43</v>
      </c>
      <c r="J10" s="57">
        <v>48.344999999999999</v>
      </c>
      <c r="K10" s="53" t="s">
        <v>48</v>
      </c>
      <c r="L10" s="61">
        <v>1.86</v>
      </c>
    </row>
    <row r="11" spans="1:12" ht="15" x14ac:dyDescent="0.25">
      <c r="A11" s="23"/>
      <c r="B11" s="15"/>
      <c r="C11" s="11"/>
      <c r="D11" s="6"/>
      <c r="E11" s="51" t="s">
        <v>44</v>
      </c>
      <c r="F11" s="59">
        <v>20</v>
      </c>
      <c r="G11" s="59">
        <v>0.28999999999999998</v>
      </c>
      <c r="H11" s="59">
        <v>0.45</v>
      </c>
      <c r="I11" s="67">
        <v>1.83</v>
      </c>
      <c r="J11" s="59">
        <v>12.370830999999997</v>
      </c>
      <c r="K11" s="55" t="s">
        <v>49</v>
      </c>
      <c r="L11" s="63">
        <v>2.2999999999999998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23.099999999999998</v>
      </c>
      <c r="H13" s="19">
        <f t="shared" si="0"/>
        <v>15.21</v>
      </c>
      <c r="I13" s="19">
        <f t="shared" si="0"/>
        <v>89.54</v>
      </c>
      <c r="J13" s="19">
        <f t="shared" si="0"/>
        <v>574.99040100000002</v>
      </c>
      <c r="K13" s="25"/>
      <c r="L13" s="19">
        <f t="shared" ref="L13" si="1">SUM(L6:L12)</f>
        <v>73.149999999999991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505</v>
      </c>
      <c r="G24" s="32">
        <f t="shared" ref="G24:J24" si="4">G13+G23</f>
        <v>23.099999999999998</v>
      </c>
      <c r="H24" s="32">
        <f t="shared" si="4"/>
        <v>15.21</v>
      </c>
      <c r="I24" s="32">
        <f t="shared" si="4"/>
        <v>89.54</v>
      </c>
      <c r="J24" s="32">
        <f t="shared" si="4"/>
        <v>574.99040100000002</v>
      </c>
      <c r="K24" s="32"/>
      <c r="L24" s="32">
        <f t="shared" ref="L24" si="5">L13+L23</f>
        <v>73.149999999999991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56">
        <v>190</v>
      </c>
      <c r="G25" s="56">
        <v>32.11</v>
      </c>
      <c r="H25" s="56">
        <v>18.239999999999998</v>
      </c>
      <c r="I25" s="64">
        <v>25.51</v>
      </c>
      <c r="J25" s="56">
        <v>397.54166924999998</v>
      </c>
      <c r="K25" s="52" t="s">
        <v>54</v>
      </c>
      <c r="L25" s="60">
        <v>51.54</v>
      </c>
    </row>
    <row r="26" spans="1:12" ht="15" x14ac:dyDescent="0.25">
      <c r="A26" s="14"/>
      <c r="B26" s="15"/>
      <c r="C26" s="11"/>
      <c r="D26" s="6"/>
      <c r="E26" s="49" t="s">
        <v>51</v>
      </c>
      <c r="F26" s="57">
        <v>15</v>
      </c>
      <c r="G26" s="57">
        <v>1.08</v>
      </c>
      <c r="H26" s="57">
        <v>1.28</v>
      </c>
      <c r="I26" s="65">
        <v>8.33</v>
      </c>
      <c r="J26" s="57">
        <v>47.609999999999992</v>
      </c>
      <c r="K26" s="53" t="s">
        <v>48</v>
      </c>
      <c r="L26" s="61">
        <v>3</v>
      </c>
    </row>
    <row r="27" spans="1:12" ht="15" x14ac:dyDescent="0.25">
      <c r="A27" s="14"/>
      <c r="B27" s="15"/>
      <c r="C27" s="11"/>
      <c r="D27" s="7" t="s">
        <v>22</v>
      </c>
      <c r="E27" s="49" t="s">
        <v>52</v>
      </c>
      <c r="F27" s="57">
        <v>180</v>
      </c>
      <c r="G27" s="57">
        <v>0.11</v>
      </c>
      <c r="H27" s="57">
        <v>0.02</v>
      </c>
      <c r="I27" s="65">
        <v>8.85</v>
      </c>
      <c r="J27" s="57">
        <v>34.79385248780487</v>
      </c>
      <c r="K27" s="53" t="s">
        <v>55</v>
      </c>
      <c r="L27" s="61">
        <v>4.45</v>
      </c>
    </row>
    <row r="28" spans="1:12" ht="15" x14ac:dyDescent="0.25">
      <c r="A28" s="14"/>
      <c r="B28" s="15"/>
      <c r="C28" s="11"/>
      <c r="D28" s="7" t="s">
        <v>23</v>
      </c>
      <c r="E28" s="49" t="s">
        <v>42</v>
      </c>
      <c r="F28" s="57">
        <v>45</v>
      </c>
      <c r="G28" s="57">
        <v>2.98</v>
      </c>
      <c r="H28" s="57">
        <v>0.3</v>
      </c>
      <c r="I28" s="65">
        <v>21.11</v>
      </c>
      <c r="J28" s="57">
        <v>100.75545</v>
      </c>
      <c r="K28" s="53" t="s">
        <v>48</v>
      </c>
      <c r="L28" s="61">
        <v>3.77</v>
      </c>
    </row>
    <row r="29" spans="1:12" ht="15" x14ac:dyDescent="0.25">
      <c r="A29" s="14"/>
      <c r="B29" s="15"/>
      <c r="C29" s="11"/>
      <c r="D29" s="7" t="s">
        <v>24</v>
      </c>
      <c r="E29" s="49" t="s">
        <v>53</v>
      </c>
      <c r="F29" s="57">
        <v>100</v>
      </c>
      <c r="G29" s="57">
        <v>0.4</v>
      </c>
      <c r="H29" s="57">
        <v>0.4</v>
      </c>
      <c r="I29" s="65">
        <v>11.6</v>
      </c>
      <c r="J29" s="57">
        <v>48.68</v>
      </c>
      <c r="K29" s="53" t="s">
        <v>48</v>
      </c>
      <c r="L29" s="61">
        <v>8.5299999999999994</v>
      </c>
    </row>
    <row r="30" spans="1:12" ht="15" x14ac:dyDescent="0.25">
      <c r="A30" s="14"/>
      <c r="B30" s="15"/>
      <c r="C30" s="11"/>
      <c r="D30" s="6"/>
      <c r="E30" s="49" t="s">
        <v>43</v>
      </c>
      <c r="F30" s="57">
        <v>25</v>
      </c>
      <c r="G30" s="57">
        <v>1.65</v>
      </c>
      <c r="H30" s="57">
        <v>0.3</v>
      </c>
      <c r="I30" s="65">
        <v>10.43</v>
      </c>
      <c r="J30" s="57">
        <v>48.344999999999999</v>
      </c>
      <c r="K30" s="53" t="s">
        <v>48</v>
      </c>
      <c r="L30" s="61">
        <v>1.86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38.329999999999991</v>
      </c>
      <c r="H32" s="19">
        <f t="shared" ref="H32" si="7">SUM(H25:H31)</f>
        <v>20.54</v>
      </c>
      <c r="I32" s="19">
        <f t="shared" ref="I32" si="8">SUM(I25:I31)</f>
        <v>85.830000000000013</v>
      </c>
      <c r="J32" s="19">
        <f t="shared" ref="J32:L32" si="9">SUM(J25:J31)</f>
        <v>677.7259717378048</v>
      </c>
      <c r="K32" s="25"/>
      <c r="L32" s="19">
        <f t="shared" si="9"/>
        <v>73.150000000000006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555</v>
      </c>
      <c r="G43" s="32">
        <f t="shared" ref="G43" si="14">G32+G42</f>
        <v>38.329999999999991</v>
      </c>
      <c r="H43" s="32">
        <f t="shared" ref="H43" si="15">H32+H42</f>
        <v>20.54</v>
      </c>
      <c r="I43" s="32">
        <f t="shared" ref="I43" si="16">I32+I42</f>
        <v>85.830000000000013</v>
      </c>
      <c r="J43" s="32">
        <f t="shared" ref="J43:L43" si="17">J32+J42</f>
        <v>677.7259717378048</v>
      </c>
      <c r="K43" s="32"/>
      <c r="L43" s="32">
        <f t="shared" si="17"/>
        <v>73.150000000000006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57</v>
      </c>
      <c r="F44" s="57">
        <v>100</v>
      </c>
      <c r="G44" s="57">
        <v>14.97</v>
      </c>
      <c r="H44" s="57">
        <v>4.67</v>
      </c>
      <c r="I44" s="65">
        <v>3.9</v>
      </c>
      <c r="J44" s="57">
        <v>117.23651349999999</v>
      </c>
      <c r="K44" s="53" t="s">
        <v>60</v>
      </c>
      <c r="L44" s="61">
        <v>36.26</v>
      </c>
    </row>
    <row r="45" spans="1:12" ht="15" x14ac:dyDescent="0.25">
      <c r="A45" s="23"/>
      <c r="B45" s="15"/>
      <c r="C45" s="11"/>
      <c r="D45" s="6"/>
      <c r="E45" s="49" t="s">
        <v>58</v>
      </c>
      <c r="F45" s="57">
        <v>150</v>
      </c>
      <c r="G45" s="57">
        <v>3.11</v>
      </c>
      <c r="H45" s="57">
        <v>3.67</v>
      </c>
      <c r="I45" s="65">
        <v>22.07</v>
      </c>
      <c r="J45" s="57">
        <v>132.58571249999997</v>
      </c>
      <c r="K45" s="53" t="s">
        <v>61</v>
      </c>
      <c r="L45" s="61">
        <v>16.45</v>
      </c>
    </row>
    <row r="46" spans="1:12" ht="15" x14ac:dyDescent="0.25">
      <c r="A46" s="23"/>
      <c r="B46" s="15"/>
      <c r="C46" s="11"/>
      <c r="D46" s="7" t="s">
        <v>22</v>
      </c>
      <c r="E46" s="49" t="s">
        <v>59</v>
      </c>
      <c r="F46" s="57">
        <v>180</v>
      </c>
      <c r="G46" s="57">
        <v>0.9</v>
      </c>
      <c r="H46" s="57">
        <v>0.18</v>
      </c>
      <c r="I46" s="65">
        <v>18.54</v>
      </c>
      <c r="J46" s="57">
        <v>77.831999999999994</v>
      </c>
      <c r="K46" s="53" t="s">
        <v>48</v>
      </c>
      <c r="L46" s="61">
        <v>10.37</v>
      </c>
    </row>
    <row r="47" spans="1:12" ht="15" x14ac:dyDescent="0.25">
      <c r="A47" s="23"/>
      <c r="B47" s="15"/>
      <c r="C47" s="11"/>
      <c r="D47" s="7" t="s">
        <v>23</v>
      </c>
      <c r="E47" s="49" t="s">
        <v>42</v>
      </c>
      <c r="F47" s="57">
        <v>45</v>
      </c>
      <c r="G47" s="57">
        <v>2.98</v>
      </c>
      <c r="H47" s="57">
        <v>0.3</v>
      </c>
      <c r="I47" s="65">
        <v>21.11</v>
      </c>
      <c r="J47" s="57">
        <v>100.75545</v>
      </c>
      <c r="K47" s="53" t="s">
        <v>48</v>
      </c>
      <c r="L47" s="61">
        <v>3.77</v>
      </c>
    </row>
    <row r="48" spans="1:12" ht="15" x14ac:dyDescent="0.25">
      <c r="A48" s="23"/>
      <c r="B48" s="15"/>
      <c r="C48" s="11"/>
      <c r="D48" s="7" t="s">
        <v>24</v>
      </c>
      <c r="E48" s="49"/>
      <c r="F48" s="57"/>
      <c r="G48" s="57"/>
      <c r="H48" s="57"/>
      <c r="I48" s="65"/>
      <c r="J48" s="57"/>
      <c r="K48" s="53"/>
      <c r="L48" s="61"/>
    </row>
    <row r="49" spans="1:12" ht="15.75" thickBot="1" x14ac:dyDescent="0.3">
      <c r="A49" s="23"/>
      <c r="B49" s="15"/>
      <c r="C49" s="11"/>
      <c r="D49" s="6"/>
      <c r="E49" s="49" t="s">
        <v>43</v>
      </c>
      <c r="F49" s="57">
        <v>25</v>
      </c>
      <c r="G49" s="57">
        <v>1.65</v>
      </c>
      <c r="H49" s="57">
        <v>0.3</v>
      </c>
      <c r="I49" s="65">
        <v>10.43</v>
      </c>
      <c r="J49" s="57">
        <v>48.344999999999999</v>
      </c>
      <c r="K49" s="53" t="s">
        <v>48</v>
      </c>
      <c r="L49" s="61">
        <v>1.86</v>
      </c>
    </row>
    <row r="50" spans="1:12" ht="15" x14ac:dyDescent="0.25">
      <c r="A50" s="23"/>
      <c r="B50" s="15"/>
      <c r="C50" s="11"/>
      <c r="D50" s="6"/>
      <c r="E50" s="48" t="s">
        <v>56</v>
      </c>
      <c r="F50" s="56">
        <v>60</v>
      </c>
      <c r="G50" s="56">
        <v>0.47</v>
      </c>
      <c r="H50" s="56">
        <v>0.06</v>
      </c>
      <c r="I50" s="64">
        <v>2.06</v>
      </c>
      <c r="J50" s="56">
        <v>9.3668399999999998</v>
      </c>
      <c r="K50" s="52" t="s">
        <v>48</v>
      </c>
      <c r="L50" s="60">
        <v>4.4400000000000004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24.08</v>
      </c>
      <c r="H51" s="19">
        <f t="shared" ref="H51" si="19">SUM(H44:H50)</f>
        <v>9.1800000000000015</v>
      </c>
      <c r="I51" s="19">
        <f t="shared" ref="I51" si="20">SUM(I44:I50)</f>
        <v>78.110000000000014</v>
      </c>
      <c r="J51" s="19">
        <f t="shared" ref="J51:L51" si="21">SUM(J44:J50)</f>
        <v>486.12151599999993</v>
      </c>
      <c r="K51" s="25"/>
      <c r="L51" s="19">
        <f t="shared" si="21"/>
        <v>73.149999999999991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560</v>
      </c>
      <c r="G62" s="32">
        <f t="shared" ref="G62" si="26">G51+G61</f>
        <v>24.08</v>
      </c>
      <c r="H62" s="32">
        <f t="shared" ref="H62" si="27">H51+H61</f>
        <v>9.1800000000000015</v>
      </c>
      <c r="I62" s="32">
        <f t="shared" ref="I62" si="28">I51+I61</f>
        <v>78.110000000000014</v>
      </c>
      <c r="J62" s="32">
        <f t="shared" ref="J62:L62" si="29">J51+J61</f>
        <v>486.12151599999993</v>
      </c>
      <c r="K62" s="32"/>
      <c r="L62" s="32">
        <f t="shared" si="29"/>
        <v>73.149999999999991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62</v>
      </c>
      <c r="F63" s="57">
        <v>100</v>
      </c>
      <c r="G63" s="57">
        <v>11.62</v>
      </c>
      <c r="H63" s="57">
        <v>28.84</v>
      </c>
      <c r="I63" s="65">
        <v>5.37</v>
      </c>
      <c r="J63" s="57">
        <v>326.42699999999996</v>
      </c>
      <c r="K63" s="53" t="s">
        <v>65</v>
      </c>
      <c r="L63" s="61">
        <v>41.54</v>
      </c>
    </row>
    <row r="64" spans="1:12" ht="15" x14ac:dyDescent="0.25">
      <c r="A64" s="23"/>
      <c r="B64" s="15"/>
      <c r="C64" s="11"/>
      <c r="D64" s="6"/>
      <c r="E64" s="49" t="s">
        <v>63</v>
      </c>
      <c r="F64" s="57">
        <v>150</v>
      </c>
      <c r="G64" s="57">
        <v>6.6</v>
      </c>
      <c r="H64" s="57">
        <v>4.3899999999999997</v>
      </c>
      <c r="I64" s="65">
        <v>34.520000000000003</v>
      </c>
      <c r="J64" s="57">
        <v>195.19216949999998</v>
      </c>
      <c r="K64" s="53" t="s">
        <v>66</v>
      </c>
      <c r="L64" s="61">
        <v>13.76</v>
      </c>
    </row>
    <row r="65" spans="1:12" ht="15" x14ac:dyDescent="0.25">
      <c r="A65" s="23"/>
      <c r="B65" s="15"/>
      <c r="C65" s="11"/>
      <c r="D65" s="7" t="s">
        <v>22</v>
      </c>
      <c r="E65" s="49" t="s">
        <v>64</v>
      </c>
      <c r="F65" s="57">
        <v>180</v>
      </c>
      <c r="G65" s="57">
        <v>0.21</v>
      </c>
      <c r="H65" s="57">
        <v>0.09</v>
      </c>
      <c r="I65" s="65">
        <v>13.14</v>
      </c>
      <c r="J65" s="57">
        <v>50.161508999999995</v>
      </c>
      <c r="K65" s="53" t="s">
        <v>67</v>
      </c>
      <c r="L65" s="61">
        <v>9.92</v>
      </c>
    </row>
    <row r="66" spans="1:12" ht="15" x14ac:dyDescent="0.25">
      <c r="A66" s="23"/>
      <c r="B66" s="15"/>
      <c r="C66" s="11"/>
      <c r="D66" s="7" t="s">
        <v>23</v>
      </c>
      <c r="E66" s="49" t="s">
        <v>42</v>
      </c>
      <c r="F66" s="57">
        <v>45</v>
      </c>
      <c r="G66" s="57">
        <v>2.98</v>
      </c>
      <c r="H66" s="57">
        <v>0.3</v>
      </c>
      <c r="I66" s="65">
        <v>21.11</v>
      </c>
      <c r="J66" s="57">
        <v>100.75545</v>
      </c>
      <c r="K66" s="53" t="s">
        <v>48</v>
      </c>
      <c r="L66" s="61">
        <v>3.77</v>
      </c>
    </row>
    <row r="67" spans="1:12" ht="15" x14ac:dyDescent="0.25">
      <c r="A67" s="23"/>
      <c r="B67" s="15"/>
      <c r="C67" s="11"/>
      <c r="D67" s="7" t="s">
        <v>24</v>
      </c>
      <c r="E67" s="49"/>
      <c r="F67" s="57"/>
      <c r="G67" s="57"/>
      <c r="H67" s="57"/>
      <c r="I67" s="65"/>
      <c r="J67" s="57"/>
      <c r="K67" s="53"/>
      <c r="L67" s="61"/>
    </row>
    <row r="68" spans="1:12" ht="15" x14ac:dyDescent="0.25">
      <c r="A68" s="23"/>
      <c r="B68" s="15"/>
      <c r="C68" s="11"/>
      <c r="D68" s="6"/>
      <c r="E68" s="49" t="s">
        <v>43</v>
      </c>
      <c r="F68" s="57">
        <v>25</v>
      </c>
      <c r="G68" s="57">
        <v>1.65</v>
      </c>
      <c r="H68" s="57">
        <v>0.3</v>
      </c>
      <c r="I68" s="65">
        <v>10.43</v>
      </c>
      <c r="J68" s="57">
        <v>48.344999999999999</v>
      </c>
      <c r="K68" s="53" t="s">
        <v>48</v>
      </c>
      <c r="L68" s="61">
        <v>1.86</v>
      </c>
    </row>
    <row r="69" spans="1:12" ht="15" x14ac:dyDescent="0.25">
      <c r="A69" s="23"/>
      <c r="B69" s="15"/>
      <c r="C69" s="11"/>
      <c r="D69" s="6"/>
      <c r="E69" s="51" t="s">
        <v>44</v>
      </c>
      <c r="F69" s="59">
        <v>20</v>
      </c>
      <c r="G69" s="59">
        <v>0.28999999999999998</v>
      </c>
      <c r="H69" s="59">
        <v>0.45</v>
      </c>
      <c r="I69" s="67">
        <v>1.83</v>
      </c>
      <c r="J69" s="59">
        <v>12.370830999999997</v>
      </c>
      <c r="K69" s="55" t="s">
        <v>49</v>
      </c>
      <c r="L69" s="63">
        <v>2.2999999999999998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23.349999999999998</v>
      </c>
      <c r="H70" s="19">
        <f t="shared" ref="H70" si="31">SUM(H63:H69)</f>
        <v>34.369999999999997</v>
      </c>
      <c r="I70" s="19">
        <f t="shared" ref="I70" si="32">SUM(I63:I69)</f>
        <v>86.399999999999991</v>
      </c>
      <c r="J70" s="19">
        <f t="shared" ref="J70:L70" si="33">SUM(J63:J69)</f>
        <v>733.2519595</v>
      </c>
      <c r="K70" s="25"/>
      <c r="L70" s="19">
        <f t="shared" si="33"/>
        <v>73.149999999999991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520</v>
      </c>
      <c r="G81" s="32">
        <f t="shared" ref="G81" si="38">G70+G80</f>
        <v>23.349999999999998</v>
      </c>
      <c r="H81" s="32">
        <f t="shared" ref="H81" si="39">H70+H80</f>
        <v>34.369999999999997</v>
      </c>
      <c r="I81" s="32">
        <f t="shared" ref="I81" si="40">I70+I80</f>
        <v>86.399999999999991</v>
      </c>
      <c r="J81" s="32">
        <f t="shared" ref="J81:L81" si="41">J70+J80</f>
        <v>733.2519595</v>
      </c>
      <c r="K81" s="32"/>
      <c r="L81" s="32">
        <f t="shared" si="41"/>
        <v>73.149999999999991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68</v>
      </c>
      <c r="F82" s="56">
        <v>250</v>
      </c>
      <c r="G82" s="56">
        <v>22.9</v>
      </c>
      <c r="H82" s="56">
        <v>18.59</v>
      </c>
      <c r="I82" s="64">
        <v>47.91</v>
      </c>
      <c r="J82" s="56">
        <v>449.17529999999988</v>
      </c>
      <c r="K82" s="52" t="s">
        <v>71</v>
      </c>
      <c r="L82" s="60">
        <v>54.27</v>
      </c>
    </row>
    <row r="83" spans="1:12" ht="15" x14ac:dyDescent="0.25">
      <c r="A83" s="23"/>
      <c r="B83" s="15"/>
      <c r="C83" s="11"/>
      <c r="D83" s="6"/>
      <c r="E83" s="49" t="s">
        <v>69</v>
      </c>
      <c r="F83" s="57">
        <v>10</v>
      </c>
      <c r="G83" s="57">
        <v>0.08</v>
      </c>
      <c r="H83" s="57">
        <v>7.25</v>
      </c>
      <c r="I83" s="65">
        <v>0.13</v>
      </c>
      <c r="J83" s="57">
        <v>66.063999999999993</v>
      </c>
      <c r="K83" s="53" t="s">
        <v>48</v>
      </c>
      <c r="L83" s="61">
        <v>7.49</v>
      </c>
    </row>
    <row r="84" spans="1:12" ht="15" x14ac:dyDescent="0.25">
      <c r="A84" s="23"/>
      <c r="B84" s="15"/>
      <c r="C84" s="11"/>
      <c r="D84" s="7" t="s">
        <v>22</v>
      </c>
      <c r="E84" s="49" t="s">
        <v>70</v>
      </c>
      <c r="F84" s="57">
        <v>180</v>
      </c>
      <c r="G84" s="57">
        <v>0</v>
      </c>
      <c r="H84" s="57">
        <v>0</v>
      </c>
      <c r="I84" s="65">
        <v>6.09</v>
      </c>
      <c r="J84" s="57">
        <v>24.982775999999998</v>
      </c>
      <c r="K84" s="53" t="s">
        <v>72</v>
      </c>
      <c r="L84" s="61">
        <v>5.77</v>
      </c>
    </row>
    <row r="85" spans="1:12" ht="15" x14ac:dyDescent="0.25">
      <c r="A85" s="23"/>
      <c r="B85" s="15"/>
      <c r="C85" s="11"/>
      <c r="D85" s="7" t="s">
        <v>23</v>
      </c>
      <c r="E85" s="49" t="s">
        <v>42</v>
      </c>
      <c r="F85" s="57">
        <v>45</v>
      </c>
      <c r="G85" s="57">
        <v>2.98</v>
      </c>
      <c r="H85" s="57">
        <v>0.3</v>
      </c>
      <c r="I85" s="65">
        <v>21.11</v>
      </c>
      <c r="J85" s="57">
        <v>100.75545</v>
      </c>
      <c r="K85" s="53" t="s">
        <v>48</v>
      </c>
      <c r="L85" s="61">
        <v>3.77</v>
      </c>
    </row>
    <row r="86" spans="1:12" ht="15" x14ac:dyDescent="0.25">
      <c r="A86" s="23"/>
      <c r="B86" s="15"/>
      <c r="C86" s="11"/>
      <c r="D86" s="7" t="s">
        <v>24</v>
      </c>
      <c r="E86" s="49"/>
      <c r="F86" s="57"/>
      <c r="G86" s="57"/>
      <c r="H86" s="57"/>
      <c r="I86" s="65"/>
      <c r="J86" s="57"/>
      <c r="K86" s="53"/>
      <c r="L86" s="61"/>
    </row>
    <row r="87" spans="1:12" ht="15" x14ac:dyDescent="0.25">
      <c r="A87" s="23"/>
      <c r="B87" s="15"/>
      <c r="C87" s="11"/>
      <c r="D87" s="6"/>
      <c r="E87" s="49" t="s">
        <v>43</v>
      </c>
      <c r="F87" s="57">
        <v>25</v>
      </c>
      <c r="G87" s="57">
        <v>1.65</v>
      </c>
      <c r="H87" s="57">
        <v>0.3</v>
      </c>
      <c r="I87" s="65">
        <v>10.43</v>
      </c>
      <c r="J87" s="57">
        <v>48.344999999999999</v>
      </c>
      <c r="K87" s="53" t="s">
        <v>48</v>
      </c>
      <c r="L87" s="61">
        <v>1.85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27.609999999999996</v>
      </c>
      <c r="H89" s="19">
        <f t="shared" ref="H89" si="43">SUM(H82:H88)</f>
        <v>26.44</v>
      </c>
      <c r="I89" s="19">
        <f t="shared" ref="I89" si="44">SUM(I82:I88)</f>
        <v>85.669999999999987</v>
      </c>
      <c r="J89" s="19">
        <f t="shared" ref="J89:L89" si="45">SUM(J82:J88)</f>
        <v>689.32252599999981</v>
      </c>
      <c r="K89" s="25"/>
      <c r="L89" s="19">
        <f t="shared" si="45"/>
        <v>73.149999999999991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510</v>
      </c>
      <c r="G100" s="32">
        <f t="shared" ref="G100" si="50">G89+G99</f>
        <v>27.609999999999996</v>
      </c>
      <c r="H100" s="32">
        <f t="shared" ref="H100" si="51">H89+H99</f>
        <v>26.44</v>
      </c>
      <c r="I100" s="32">
        <f t="shared" ref="I100" si="52">I89+I99</f>
        <v>85.669999999999987</v>
      </c>
      <c r="J100" s="32">
        <f t="shared" ref="J100:L100" si="53">J89+J99</f>
        <v>689.32252599999981</v>
      </c>
      <c r="K100" s="32"/>
      <c r="L100" s="32">
        <f t="shared" si="53"/>
        <v>73.149999999999991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73</v>
      </c>
      <c r="F101" s="56">
        <v>100</v>
      </c>
      <c r="G101" s="56">
        <v>14.83</v>
      </c>
      <c r="H101" s="56">
        <v>12.44</v>
      </c>
      <c r="I101" s="64">
        <v>9.2899999999999991</v>
      </c>
      <c r="J101" s="56">
        <v>208.69521</v>
      </c>
      <c r="K101" s="52" t="s">
        <v>77</v>
      </c>
      <c r="L101" s="60">
        <v>43.46</v>
      </c>
    </row>
    <row r="102" spans="1:12" ht="15" x14ac:dyDescent="0.25">
      <c r="A102" s="23"/>
      <c r="B102" s="15"/>
      <c r="C102" s="11"/>
      <c r="D102" s="6"/>
      <c r="E102" s="49" t="s">
        <v>63</v>
      </c>
      <c r="F102" s="57">
        <v>150</v>
      </c>
      <c r="G102" s="57">
        <v>6.6</v>
      </c>
      <c r="H102" s="57">
        <v>4.3899999999999997</v>
      </c>
      <c r="I102" s="65">
        <v>34.520000000000003</v>
      </c>
      <c r="J102" s="57">
        <v>195.19216949999998</v>
      </c>
      <c r="K102" s="53" t="s">
        <v>66</v>
      </c>
      <c r="L102" s="61">
        <v>13.76</v>
      </c>
    </row>
    <row r="103" spans="1:12" ht="15" x14ac:dyDescent="0.25">
      <c r="A103" s="23"/>
      <c r="B103" s="15"/>
      <c r="C103" s="11"/>
      <c r="D103" s="7" t="s">
        <v>22</v>
      </c>
      <c r="E103" s="49" t="s">
        <v>74</v>
      </c>
      <c r="F103" s="57">
        <v>180</v>
      </c>
      <c r="G103" s="57">
        <v>0.92</v>
      </c>
      <c r="H103" s="57">
        <v>0.05</v>
      </c>
      <c r="I103" s="65">
        <v>20.86</v>
      </c>
      <c r="J103" s="57">
        <v>78.839027999999999</v>
      </c>
      <c r="K103" s="53" t="s">
        <v>47</v>
      </c>
      <c r="L103" s="61">
        <v>4.74</v>
      </c>
    </row>
    <row r="104" spans="1:12" ht="15" x14ac:dyDescent="0.25">
      <c r="A104" s="23"/>
      <c r="B104" s="15"/>
      <c r="C104" s="11"/>
      <c r="D104" s="7" t="s">
        <v>23</v>
      </c>
      <c r="E104" s="49" t="s">
        <v>42</v>
      </c>
      <c r="F104" s="57">
        <v>45</v>
      </c>
      <c r="G104" s="57">
        <v>2.98</v>
      </c>
      <c r="H104" s="57">
        <v>0.3</v>
      </c>
      <c r="I104" s="65">
        <v>21.11</v>
      </c>
      <c r="J104" s="57">
        <v>100.75545</v>
      </c>
      <c r="K104" s="53" t="s">
        <v>48</v>
      </c>
      <c r="L104" s="61">
        <v>3.77</v>
      </c>
    </row>
    <row r="105" spans="1:12" ht="15" x14ac:dyDescent="0.25">
      <c r="A105" s="23"/>
      <c r="B105" s="15"/>
      <c r="C105" s="11"/>
      <c r="D105" s="7" t="s">
        <v>24</v>
      </c>
      <c r="E105" s="49"/>
      <c r="F105" s="57"/>
      <c r="G105" s="57"/>
      <c r="H105" s="57"/>
      <c r="I105" s="65"/>
      <c r="J105" s="57"/>
      <c r="K105" s="53"/>
      <c r="L105" s="61"/>
    </row>
    <row r="106" spans="1:12" ht="15" x14ac:dyDescent="0.25">
      <c r="A106" s="23"/>
      <c r="B106" s="15"/>
      <c r="C106" s="11"/>
      <c r="D106" s="7"/>
      <c r="E106" s="49" t="s">
        <v>43</v>
      </c>
      <c r="F106" s="57">
        <v>25</v>
      </c>
      <c r="G106" s="57">
        <v>1.65</v>
      </c>
      <c r="H106" s="57">
        <v>0.3</v>
      </c>
      <c r="I106" s="65">
        <v>10.43</v>
      </c>
      <c r="J106" s="57">
        <v>48.344999999999999</v>
      </c>
      <c r="K106" s="53" t="s">
        <v>48</v>
      </c>
      <c r="L106" s="61">
        <v>1.86</v>
      </c>
    </row>
    <row r="107" spans="1:12" ht="30" x14ac:dyDescent="0.25">
      <c r="A107" s="23"/>
      <c r="B107" s="15"/>
      <c r="C107" s="11"/>
      <c r="D107" s="6"/>
      <c r="E107" s="51" t="s">
        <v>75</v>
      </c>
      <c r="F107" s="59">
        <v>60</v>
      </c>
      <c r="G107" s="59">
        <v>0.92</v>
      </c>
      <c r="H107" s="59">
        <v>3.58</v>
      </c>
      <c r="I107" s="67">
        <v>5.59</v>
      </c>
      <c r="J107" s="59">
        <v>55.615098000000003</v>
      </c>
      <c r="K107" s="55" t="s">
        <v>78</v>
      </c>
      <c r="L107" s="63">
        <v>4.4400000000000004</v>
      </c>
    </row>
    <row r="108" spans="1:12" ht="15" x14ac:dyDescent="0.25">
      <c r="A108" s="23"/>
      <c r="B108" s="15"/>
      <c r="C108" s="11"/>
      <c r="D108" s="6"/>
      <c r="E108" s="68" t="s">
        <v>76</v>
      </c>
      <c r="F108" s="70">
        <v>20</v>
      </c>
      <c r="G108" s="70">
        <v>0.19</v>
      </c>
      <c r="H108" s="70">
        <v>0.91</v>
      </c>
      <c r="I108" s="72">
        <v>1.43</v>
      </c>
      <c r="J108" s="70">
        <v>14.311174047835999</v>
      </c>
      <c r="K108" s="69" t="s">
        <v>79</v>
      </c>
      <c r="L108" s="71">
        <v>1.1200000000000001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580</v>
      </c>
      <c r="G109" s="19">
        <f t="shared" ref="G109:J109" si="54">SUM(G101:G108)</f>
        <v>28.090000000000003</v>
      </c>
      <c r="H109" s="19">
        <f t="shared" si="54"/>
        <v>21.970000000000002</v>
      </c>
      <c r="I109" s="19">
        <f t="shared" si="54"/>
        <v>103.23000000000002</v>
      </c>
      <c r="J109" s="19">
        <f t="shared" si="54"/>
        <v>701.7531295478359</v>
      </c>
      <c r="K109" s="25"/>
      <c r="L109" s="19">
        <f t="shared" ref="L109" si="55">SUM(L101:L108)</f>
        <v>73.150000000000006</v>
      </c>
    </row>
    <row r="110" spans="1:12" ht="15" x14ac:dyDescent="0.2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A101</f>
        <v>2</v>
      </c>
      <c r="B120" s="30">
        <f>B101</f>
        <v>1</v>
      </c>
      <c r="C120" s="77" t="s">
        <v>4</v>
      </c>
      <c r="D120" s="78"/>
      <c r="E120" s="31"/>
      <c r="F120" s="32">
        <f>F109+F119</f>
        <v>580</v>
      </c>
      <c r="G120" s="32">
        <f t="shared" ref="G120" si="58">G109+G119</f>
        <v>28.090000000000003</v>
      </c>
      <c r="H120" s="32">
        <f t="shared" ref="H120" si="59">H109+H119</f>
        <v>21.970000000000002</v>
      </c>
      <c r="I120" s="32">
        <f t="shared" ref="I120" si="60">I109+I119</f>
        <v>103.23000000000002</v>
      </c>
      <c r="J120" s="32">
        <f t="shared" ref="J120:L120" si="61">J109+J119</f>
        <v>701.7531295478359</v>
      </c>
      <c r="K120" s="32"/>
      <c r="L120" s="32">
        <f t="shared" si="61"/>
        <v>73.150000000000006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48" t="s">
        <v>80</v>
      </c>
      <c r="F121" s="56">
        <v>100</v>
      </c>
      <c r="G121" s="56">
        <v>16.440000000000001</v>
      </c>
      <c r="H121" s="56">
        <v>6.15</v>
      </c>
      <c r="I121" s="64">
        <v>5.67</v>
      </c>
      <c r="J121" s="56">
        <v>143.5580875833333</v>
      </c>
      <c r="K121" s="52" t="s">
        <v>82</v>
      </c>
      <c r="L121" s="60">
        <v>37.450000000000003</v>
      </c>
    </row>
    <row r="122" spans="1:12" ht="15" x14ac:dyDescent="0.25">
      <c r="A122" s="14"/>
      <c r="B122" s="15"/>
      <c r="C122" s="11"/>
      <c r="D122" s="6"/>
      <c r="E122" s="49" t="s">
        <v>81</v>
      </c>
      <c r="F122" s="57">
        <v>150</v>
      </c>
      <c r="G122" s="57">
        <v>5.3</v>
      </c>
      <c r="H122" s="57">
        <v>2.98</v>
      </c>
      <c r="I122" s="65">
        <v>34.11</v>
      </c>
      <c r="J122" s="57">
        <v>183.94017449999998</v>
      </c>
      <c r="K122" s="53" t="s">
        <v>83</v>
      </c>
      <c r="L122" s="61">
        <v>17.7</v>
      </c>
    </row>
    <row r="123" spans="1:12" ht="15" x14ac:dyDescent="0.25">
      <c r="A123" s="14"/>
      <c r="B123" s="15"/>
      <c r="C123" s="11"/>
      <c r="D123" s="7" t="s">
        <v>22</v>
      </c>
      <c r="E123" s="49" t="s">
        <v>64</v>
      </c>
      <c r="F123" s="57">
        <v>180</v>
      </c>
      <c r="G123" s="57">
        <v>0.21</v>
      </c>
      <c r="H123" s="57">
        <v>0.09</v>
      </c>
      <c r="I123" s="65">
        <v>13.14</v>
      </c>
      <c r="J123" s="57">
        <v>50.161508999999995</v>
      </c>
      <c r="K123" s="53" t="s">
        <v>67</v>
      </c>
      <c r="L123" s="61">
        <v>8</v>
      </c>
    </row>
    <row r="124" spans="1:12" ht="15" x14ac:dyDescent="0.25">
      <c r="A124" s="14"/>
      <c r="B124" s="15"/>
      <c r="C124" s="11"/>
      <c r="D124" s="7" t="s">
        <v>23</v>
      </c>
      <c r="E124" s="49" t="s">
        <v>42</v>
      </c>
      <c r="F124" s="57">
        <v>45</v>
      </c>
      <c r="G124" s="57">
        <v>2.98</v>
      </c>
      <c r="H124" s="57">
        <v>0.3</v>
      </c>
      <c r="I124" s="65">
        <v>21.11</v>
      </c>
      <c r="J124" s="57">
        <v>100.75545</v>
      </c>
      <c r="K124" s="53" t="s">
        <v>48</v>
      </c>
      <c r="L124" s="61">
        <v>3.77</v>
      </c>
    </row>
    <row r="125" spans="1:12" ht="15" x14ac:dyDescent="0.25">
      <c r="A125" s="14"/>
      <c r="B125" s="15"/>
      <c r="C125" s="11"/>
      <c r="D125" s="7" t="s">
        <v>24</v>
      </c>
      <c r="E125" s="49" t="s">
        <v>53</v>
      </c>
      <c r="F125" s="57">
        <v>100</v>
      </c>
      <c r="G125" s="57">
        <v>0.5</v>
      </c>
      <c r="H125" s="57">
        <v>0.5</v>
      </c>
      <c r="I125" s="65">
        <v>14.5</v>
      </c>
      <c r="J125" s="57">
        <v>60.85</v>
      </c>
      <c r="K125" s="53" t="s">
        <v>48</v>
      </c>
      <c r="L125" s="61">
        <v>4.37</v>
      </c>
    </row>
    <row r="126" spans="1:12" ht="15" x14ac:dyDescent="0.25">
      <c r="A126" s="14"/>
      <c r="B126" s="15"/>
      <c r="C126" s="11"/>
      <c r="D126" s="6"/>
      <c r="E126" s="49" t="s">
        <v>43</v>
      </c>
      <c r="F126" s="57">
        <v>25</v>
      </c>
      <c r="G126" s="57">
        <v>1.65</v>
      </c>
      <c r="H126" s="57">
        <v>0.3</v>
      </c>
      <c r="I126" s="65">
        <v>10.43</v>
      </c>
      <c r="J126" s="57">
        <v>48.344999999999999</v>
      </c>
      <c r="K126" s="53" t="s">
        <v>48</v>
      </c>
      <c r="L126" s="61">
        <v>1.86</v>
      </c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600</v>
      </c>
      <c r="G128" s="19">
        <f t="shared" ref="G128:J128" si="62">SUM(G121:G127)</f>
        <v>27.080000000000002</v>
      </c>
      <c r="H128" s="19">
        <f t="shared" si="62"/>
        <v>10.320000000000002</v>
      </c>
      <c r="I128" s="19">
        <f t="shared" si="62"/>
        <v>98.960000000000008</v>
      </c>
      <c r="J128" s="19">
        <f t="shared" si="62"/>
        <v>587.61022108333339</v>
      </c>
      <c r="K128" s="25"/>
      <c r="L128" s="19">
        <f t="shared" ref="L128" si="63">SUM(L121:L127)</f>
        <v>73.150000000000006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77" t="s">
        <v>4</v>
      </c>
      <c r="D139" s="78"/>
      <c r="E139" s="31"/>
      <c r="F139" s="32">
        <f>F128+F138</f>
        <v>600</v>
      </c>
      <c r="G139" s="32">
        <f t="shared" ref="G139" si="66">G128+G138</f>
        <v>27.080000000000002</v>
      </c>
      <c r="H139" s="32">
        <f t="shared" ref="H139" si="67">H128+H138</f>
        <v>10.320000000000002</v>
      </c>
      <c r="I139" s="32">
        <f t="shared" ref="I139" si="68">I128+I138</f>
        <v>98.960000000000008</v>
      </c>
      <c r="J139" s="32">
        <f t="shared" ref="J139:L139" si="69">J128+J138</f>
        <v>587.61022108333339</v>
      </c>
      <c r="K139" s="32"/>
      <c r="L139" s="32">
        <f t="shared" si="69"/>
        <v>73.150000000000006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8" t="s">
        <v>84</v>
      </c>
      <c r="F140" s="56">
        <v>100</v>
      </c>
      <c r="G140" s="56">
        <v>13.72</v>
      </c>
      <c r="H140" s="56">
        <v>2</v>
      </c>
      <c r="I140" s="64">
        <v>8.02</v>
      </c>
      <c r="J140" s="56">
        <v>105.35375000000001</v>
      </c>
      <c r="K140" s="52" t="s">
        <v>86</v>
      </c>
      <c r="L140" s="60">
        <v>34.58</v>
      </c>
    </row>
    <row r="141" spans="1:12" ht="15" x14ac:dyDescent="0.25">
      <c r="A141" s="23"/>
      <c r="B141" s="15"/>
      <c r="C141" s="11"/>
      <c r="D141" s="6"/>
      <c r="E141" s="49" t="s">
        <v>58</v>
      </c>
      <c r="F141" s="57">
        <v>150</v>
      </c>
      <c r="G141" s="57">
        <v>3.11</v>
      </c>
      <c r="H141" s="57">
        <v>3.67</v>
      </c>
      <c r="I141" s="65">
        <v>22.07</v>
      </c>
      <c r="J141" s="57">
        <v>132.58571249999997</v>
      </c>
      <c r="K141" s="53" t="s">
        <v>61</v>
      </c>
      <c r="L141" s="61">
        <v>16.45</v>
      </c>
    </row>
    <row r="142" spans="1:12" ht="15" x14ac:dyDescent="0.25">
      <c r="A142" s="23"/>
      <c r="B142" s="15"/>
      <c r="C142" s="11"/>
      <c r="D142" s="7" t="s">
        <v>22</v>
      </c>
      <c r="E142" s="49" t="s">
        <v>59</v>
      </c>
      <c r="F142" s="57">
        <v>180</v>
      </c>
      <c r="G142" s="57">
        <v>0.9</v>
      </c>
      <c r="H142" s="57">
        <v>0.18</v>
      </c>
      <c r="I142" s="65">
        <v>18.54</v>
      </c>
      <c r="J142" s="57">
        <v>77.831999999999994</v>
      </c>
      <c r="K142" s="53" t="s">
        <v>48</v>
      </c>
      <c r="L142" s="61">
        <v>10.37</v>
      </c>
    </row>
    <row r="143" spans="1:12" ht="15.75" customHeight="1" x14ac:dyDescent="0.25">
      <c r="A143" s="23"/>
      <c r="B143" s="15"/>
      <c r="C143" s="11"/>
      <c r="D143" s="7" t="s">
        <v>23</v>
      </c>
      <c r="E143" s="49" t="s">
        <v>42</v>
      </c>
      <c r="F143" s="57">
        <v>45</v>
      </c>
      <c r="G143" s="57">
        <v>2.98</v>
      </c>
      <c r="H143" s="57">
        <v>0.3</v>
      </c>
      <c r="I143" s="65">
        <v>21.11</v>
      </c>
      <c r="J143" s="57">
        <v>100.75545</v>
      </c>
      <c r="K143" s="53" t="s">
        <v>48</v>
      </c>
      <c r="L143" s="61">
        <v>3.77</v>
      </c>
    </row>
    <row r="144" spans="1:12" ht="15" x14ac:dyDescent="0.25">
      <c r="A144" s="23"/>
      <c r="B144" s="15"/>
      <c r="C144" s="11"/>
      <c r="D144" s="7" t="s">
        <v>24</v>
      </c>
      <c r="E144" s="49"/>
      <c r="F144" s="57"/>
      <c r="G144" s="57"/>
      <c r="H144" s="57"/>
      <c r="I144" s="65"/>
      <c r="J144" s="57"/>
      <c r="K144" s="53"/>
      <c r="L144" s="61"/>
    </row>
    <row r="145" spans="1:12" ht="15" x14ac:dyDescent="0.25">
      <c r="A145" s="23"/>
      <c r="B145" s="15"/>
      <c r="C145" s="11"/>
      <c r="D145" s="6"/>
      <c r="E145" s="49" t="s">
        <v>43</v>
      </c>
      <c r="F145" s="57">
        <v>25</v>
      </c>
      <c r="G145" s="57">
        <v>1.65</v>
      </c>
      <c r="H145" s="57">
        <v>0.3</v>
      </c>
      <c r="I145" s="65">
        <v>10.43</v>
      </c>
      <c r="J145" s="57">
        <v>48.344999999999992</v>
      </c>
      <c r="K145" s="53" t="s">
        <v>48</v>
      </c>
      <c r="L145" s="61">
        <v>1.86</v>
      </c>
    </row>
    <row r="146" spans="1:12" ht="15" x14ac:dyDescent="0.25">
      <c r="A146" s="23"/>
      <c r="B146" s="15"/>
      <c r="C146" s="11"/>
      <c r="D146" s="6"/>
      <c r="E146" s="51" t="s">
        <v>85</v>
      </c>
      <c r="F146" s="59">
        <v>60</v>
      </c>
      <c r="G146" s="59">
        <v>0.65</v>
      </c>
      <c r="H146" s="59">
        <v>0.12</v>
      </c>
      <c r="I146" s="67">
        <v>3.06</v>
      </c>
      <c r="J146" s="59">
        <v>15.246840000000001</v>
      </c>
      <c r="K146" s="55" t="s">
        <v>48</v>
      </c>
      <c r="L146" s="63">
        <v>6.12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560</v>
      </c>
      <c r="G147" s="19">
        <f t="shared" ref="G147:J147" si="70">SUM(G140:G146)</f>
        <v>23.009999999999998</v>
      </c>
      <c r="H147" s="19">
        <f t="shared" si="70"/>
        <v>6.5699999999999994</v>
      </c>
      <c r="I147" s="19">
        <f t="shared" si="70"/>
        <v>83.22999999999999</v>
      </c>
      <c r="J147" s="19">
        <f t="shared" si="70"/>
        <v>480.11875249999997</v>
      </c>
      <c r="K147" s="25"/>
      <c r="L147" s="19">
        <f t="shared" ref="L147" si="71">SUM(L140:L146)</f>
        <v>73.150000000000006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7" t="s">
        <v>32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77" t="s">
        <v>4</v>
      </c>
      <c r="D158" s="78"/>
      <c r="E158" s="31"/>
      <c r="F158" s="32">
        <f>F147+F157</f>
        <v>560</v>
      </c>
      <c r="G158" s="32">
        <f t="shared" ref="G158" si="74">G147+G157</f>
        <v>23.009999999999998</v>
      </c>
      <c r="H158" s="32">
        <f t="shared" ref="H158" si="75">H147+H157</f>
        <v>6.5699999999999994</v>
      </c>
      <c r="I158" s="32">
        <f t="shared" ref="I158" si="76">I147+I157</f>
        <v>83.22999999999999</v>
      </c>
      <c r="J158" s="32">
        <f t="shared" ref="J158:L158" si="77">J147+J157</f>
        <v>480.11875249999997</v>
      </c>
      <c r="K158" s="32"/>
      <c r="L158" s="32">
        <f t="shared" si="77"/>
        <v>73.150000000000006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8" t="s">
        <v>87</v>
      </c>
      <c r="F159" s="56">
        <v>90</v>
      </c>
      <c r="G159" s="56">
        <v>6.97</v>
      </c>
      <c r="H159" s="56">
        <v>17.21</v>
      </c>
      <c r="I159" s="64">
        <v>4.8499999999999996</v>
      </c>
      <c r="J159" s="56">
        <v>200.61526288235294</v>
      </c>
      <c r="K159" s="52" t="s">
        <v>90</v>
      </c>
      <c r="L159" s="60">
        <v>36.51</v>
      </c>
    </row>
    <row r="160" spans="1:12" ht="15" x14ac:dyDescent="0.25">
      <c r="A160" s="23"/>
      <c r="B160" s="15"/>
      <c r="C160" s="11"/>
      <c r="D160" s="6"/>
      <c r="E160" s="49" t="s">
        <v>88</v>
      </c>
      <c r="F160" s="57">
        <v>180</v>
      </c>
      <c r="G160" s="57">
        <v>8.01</v>
      </c>
      <c r="H160" s="57">
        <v>5.61</v>
      </c>
      <c r="I160" s="65">
        <v>35.11</v>
      </c>
      <c r="J160" s="57">
        <v>223.05496454999997</v>
      </c>
      <c r="K160" s="53" t="s">
        <v>91</v>
      </c>
      <c r="L160" s="61">
        <v>28.31</v>
      </c>
    </row>
    <row r="161" spans="1:12" ht="15" x14ac:dyDescent="0.25">
      <c r="A161" s="23"/>
      <c r="B161" s="15"/>
      <c r="C161" s="11"/>
      <c r="D161" s="7" t="s">
        <v>22</v>
      </c>
      <c r="E161" s="49" t="s">
        <v>89</v>
      </c>
      <c r="F161" s="57">
        <v>180</v>
      </c>
      <c r="G161" s="57">
        <v>7.0000000000000007E-2</v>
      </c>
      <c r="H161" s="57">
        <v>0.02</v>
      </c>
      <c r="I161" s="65">
        <v>8.85</v>
      </c>
      <c r="J161" s="57">
        <v>34.022008799999995</v>
      </c>
      <c r="K161" s="53" t="s">
        <v>92</v>
      </c>
      <c r="L161" s="61">
        <v>2.7</v>
      </c>
    </row>
    <row r="162" spans="1:12" ht="15" x14ac:dyDescent="0.25">
      <c r="A162" s="23"/>
      <c r="B162" s="15"/>
      <c r="C162" s="11"/>
      <c r="D162" s="7" t="s">
        <v>23</v>
      </c>
      <c r="E162" s="49" t="s">
        <v>42</v>
      </c>
      <c r="F162" s="57">
        <v>45</v>
      </c>
      <c r="G162" s="57">
        <v>2.98</v>
      </c>
      <c r="H162" s="57">
        <v>0.3</v>
      </c>
      <c r="I162" s="65">
        <v>21.11</v>
      </c>
      <c r="J162" s="57">
        <v>100.75545</v>
      </c>
      <c r="K162" s="53" t="s">
        <v>48</v>
      </c>
      <c r="L162" s="61">
        <v>3.77</v>
      </c>
    </row>
    <row r="163" spans="1:12" ht="15" x14ac:dyDescent="0.25">
      <c r="A163" s="23"/>
      <c r="B163" s="15"/>
      <c r="C163" s="11"/>
      <c r="D163" s="7" t="s">
        <v>24</v>
      </c>
      <c r="E163" s="49"/>
      <c r="F163" s="57"/>
      <c r="G163" s="57"/>
      <c r="H163" s="57"/>
      <c r="I163" s="65"/>
      <c r="J163" s="57"/>
      <c r="K163" s="53"/>
      <c r="L163" s="61"/>
    </row>
    <row r="164" spans="1:12" ht="15" x14ac:dyDescent="0.25">
      <c r="A164" s="23"/>
      <c r="B164" s="15"/>
      <c r="C164" s="11"/>
      <c r="D164" s="6"/>
      <c r="E164" s="49" t="s">
        <v>43</v>
      </c>
      <c r="F164" s="57">
        <v>25</v>
      </c>
      <c r="G164" s="57">
        <v>1.65</v>
      </c>
      <c r="H164" s="57">
        <v>0.3</v>
      </c>
      <c r="I164" s="65">
        <v>10.43</v>
      </c>
      <c r="J164" s="57">
        <v>48.344999999999999</v>
      </c>
      <c r="K164" s="53" t="s">
        <v>48</v>
      </c>
      <c r="L164" s="61">
        <v>1.86</v>
      </c>
    </row>
    <row r="165" spans="1:12" ht="15" x14ac:dyDescent="0.2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8">SUM(G159:G165)</f>
        <v>19.68</v>
      </c>
      <c r="H166" s="19">
        <f t="shared" si="78"/>
        <v>23.44</v>
      </c>
      <c r="I166" s="19">
        <f t="shared" si="78"/>
        <v>80.349999999999994</v>
      </c>
      <c r="J166" s="19">
        <f t="shared" si="78"/>
        <v>606.79268623235293</v>
      </c>
      <c r="K166" s="25"/>
      <c r="L166" s="19">
        <f t="shared" ref="L166" si="79">SUM(L159:L165)</f>
        <v>73.149999999999991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7" t="s">
        <v>32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77" t="s">
        <v>4</v>
      </c>
      <c r="D177" s="78"/>
      <c r="E177" s="31"/>
      <c r="F177" s="32">
        <f>F166+F176</f>
        <v>520</v>
      </c>
      <c r="G177" s="32">
        <f t="shared" ref="G177" si="82">G166+G176</f>
        <v>19.68</v>
      </c>
      <c r="H177" s="32">
        <f t="shared" ref="H177" si="83">H166+H176</f>
        <v>23.44</v>
      </c>
      <c r="I177" s="32">
        <f t="shared" ref="I177" si="84">I166+I176</f>
        <v>80.349999999999994</v>
      </c>
      <c r="J177" s="32">
        <f t="shared" ref="J177:L177" si="85">J166+J176</f>
        <v>606.79268623235293</v>
      </c>
      <c r="K177" s="32"/>
      <c r="L177" s="32">
        <f t="shared" si="85"/>
        <v>73.149999999999991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8" t="s">
        <v>73</v>
      </c>
      <c r="F178" s="56">
        <v>100</v>
      </c>
      <c r="G178" s="56">
        <v>14.83</v>
      </c>
      <c r="H178" s="56">
        <v>12.44</v>
      </c>
      <c r="I178" s="64">
        <v>9.2899999999999991</v>
      </c>
      <c r="J178" s="56">
        <v>208.69521</v>
      </c>
      <c r="K178" s="52" t="s">
        <v>77</v>
      </c>
      <c r="L178" s="60">
        <v>40.119999999999997</v>
      </c>
    </row>
    <row r="179" spans="1:12" ht="15" x14ac:dyDescent="0.25">
      <c r="A179" s="23"/>
      <c r="B179" s="15"/>
      <c r="C179" s="11"/>
      <c r="D179" s="6"/>
      <c r="E179" s="49" t="s">
        <v>93</v>
      </c>
      <c r="F179" s="57">
        <v>150</v>
      </c>
      <c r="G179" s="57">
        <v>3.5</v>
      </c>
      <c r="H179" s="57">
        <v>2.85</v>
      </c>
      <c r="I179" s="65">
        <v>17.350000000000001</v>
      </c>
      <c r="J179" s="57">
        <v>101.11583900000009</v>
      </c>
      <c r="K179" s="53" t="s">
        <v>95</v>
      </c>
      <c r="L179" s="61">
        <v>13.78</v>
      </c>
    </row>
    <row r="180" spans="1:12" ht="15" x14ac:dyDescent="0.25">
      <c r="A180" s="23"/>
      <c r="B180" s="15"/>
      <c r="C180" s="11"/>
      <c r="D180" s="7" t="s">
        <v>22</v>
      </c>
      <c r="E180" s="49" t="s">
        <v>41</v>
      </c>
      <c r="F180" s="57">
        <v>180</v>
      </c>
      <c r="G180" s="57">
        <v>0.92</v>
      </c>
      <c r="H180" s="57">
        <v>0.05</v>
      </c>
      <c r="I180" s="65">
        <v>20.86</v>
      </c>
      <c r="J180" s="57">
        <v>78.839027999999999</v>
      </c>
      <c r="K180" s="53" t="s">
        <v>47</v>
      </c>
      <c r="L180" s="61">
        <v>5.48</v>
      </c>
    </row>
    <row r="181" spans="1:12" ht="15" x14ac:dyDescent="0.25">
      <c r="A181" s="23"/>
      <c r="B181" s="15"/>
      <c r="C181" s="11"/>
      <c r="D181" s="7" t="s">
        <v>23</v>
      </c>
      <c r="E181" s="49" t="s">
        <v>42</v>
      </c>
      <c r="F181" s="57">
        <v>45</v>
      </c>
      <c r="G181" s="57">
        <v>2.98</v>
      </c>
      <c r="H181" s="57">
        <v>0.3</v>
      </c>
      <c r="I181" s="65">
        <v>21.11</v>
      </c>
      <c r="J181" s="57">
        <v>100.75545</v>
      </c>
      <c r="K181" s="53" t="s">
        <v>48</v>
      </c>
      <c r="L181" s="61">
        <v>3.77</v>
      </c>
    </row>
    <row r="182" spans="1:12" ht="15" x14ac:dyDescent="0.25">
      <c r="A182" s="23"/>
      <c r="B182" s="15"/>
      <c r="C182" s="11"/>
      <c r="D182" s="7" t="s">
        <v>24</v>
      </c>
      <c r="E182" s="49"/>
      <c r="F182" s="57"/>
      <c r="G182" s="57"/>
      <c r="H182" s="57"/>
      <c r="I182" s="65"/>
      <c r="J182" s="57"/>
      <c r="K182" s="53"/>
      <c r="L182" s="61"/>
    </row>
    <row r="183" spans="1:12" ht="15" x14ac:dyDescent="0.25">
      <c r="A183" s="23"/>
      <c r="B183" s="15"/>
      <c r="C183" s="11"/>
      <c r="D183" s="6"/>
      <c r="E183" s="49" t="s">
        <v>43</v>
      </c>
      <c r="F183" s="57">
        <v>25</v>
      </c>
      <c r="G183" s="57">
        <v>1.65</v>
      </c>
      <c r="H183" s="57">
        <v>0.3</v>
      </c>
      <c r="I183" s="65">
        <v>10.43</v>
      </c>
      <c r="J183" s="57">
        <v>48.344999999999999</v>
      </c>
      <c r="K183" s="53" t="s">
        <v>48</v>
      </c>
      <c r="L183" s="61">
        <v>1.86</v>
      </c>
    </row>
    <row r="184" spans="1:12" ht="15" x14ac:dyDescent="0.25">
      <c r="A184" s="23"/>
      <c r="B184" s="15"/>
      <c r="C184" s="11"/>
      <c r="D184" s="6"/>
      <c r="E184" s="51" t="s">
        <v>94</v>
      </c>
      <c r="F184" s="59">
        <v>60</v>
      </c>
      <c r="G184" s="59">
        <v>0.44</v>
      </c>
      <c r="H184" s="59">
        <v>3.58</v>
      </c>
      <c r="I184" s="67">
        <v>1.93</v>
      </c>
      <c r="J184" s="59">
        <v>40.525077599999996</v>
      </c>
      <c r="K184" s="55" t="s">
        <v>96</v>
      </c>
      <c r="L184" s="63">
        <v>8.14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560</v>
      </c>
      <c r="G185" s="19">
        <f t="shared" ref="G185:J185" si="86">SUM(G178:G184)</f>
        <v>24.32</v>
      </c>
      <c r="H185" s="19">
        <f t="shared" si="86"/>
        <v>19.520000000000003</v>
      </c>
      <c r="I185" s="19">
        <f t="shared" si="86"/>
        <v>80.97</v>
      </c>
      <c r="J185" s="19">
        <f t="shared" si="86"/>
        <v>578.27560460000007</v>
      </c>
      <c r="K185" s="25"/>
      <c r="L185" s="19">
        <f t="shared" ref="L185" si="87">SUM(L178:L184)</f>
        <v>73.150000000000006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7" t="s">
        <v>32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77" t="s">
        <v>4</v>
      </c>
      <c r="D196" s="78"/>
      <c r="E196" s="31"/>
      <c r="F196" s="32">
        <f>F185+F195</f>
        <v>560</v>
      </c>
      <c r="G196" s="32">
        <f t="shared" ref="G196" si="90">G185+G195</f>
        <v>24.32</v>
      </c>
      <c r="H196" s="32">
        <f t="shared" ref="H196" si="91">H185+H195</f>
        <v>19.520000000000003</v>
      </c>
      <c r="I196" s="32">
        <f t="shared" ref="I196" si="92">I185+I195</f>
        <v>80.97</v>
      </c>
      <c r="J196" s="32">
        <f t="shared" ref="J196:L196" si="93">J185+J195</f>
        <v>578.27560460000007</v>
      </c>
      <c r="K196" s="32"/>
      <c r="L196" s="32">
        <f t="shared" si="93"/>
        <v>73.150000000000006</v>
      </c>
    </row>
    <row r="197" spans="1:12" x14ac:dyDescent="0.2">
      <c r="A197" s="27"/>
      <c r="B197" s="28"/>
      <c r="C197" s="79" t="s">
        <v>5</v>
      </c>
      <c r="D197" s="79"/>
      <c r="E197" s="79"/>
      <c r="F197" s="34">
        <f>(F24+F43+F62+F81+F100+F120+F139+F158+F177+F196)/(IF(F24=0,0,1)+IF(F43=0,0,1)+IF(F62=0,0,1)+IF(F81=0,0,1)+IF(F100=0,0,1)+IF(F120=0,0,1)+IF(F139=0,0,1)+IF(F158=0,0,1)+IF(F177=0,0,1)+IF(F196=0,0,1))</f>
        <v>547</v>
      </c>
      <c r="G197" s="34">
        <f t="shared" ref="G197:J197" si="94">(G24+G43+G62+G81+G100+G120+G139+G158+G177+G196)/(IF(G24=0,0,1)+IF(G43=0,0,1)+IF(G62=0,0,1)+IF(G81=0,0,1)+IF(G100=0,0,1)+IF(G120=0,0,1)+IF(G139=0,0,1)+IF(G158=0,0,1)+IF(G177=0,0,1)+IF(G196=0,0,1))</f>
        <v>25.864999999999998</v>
      </c>
      <c r="H197" s="34">
        <f t="shared" si="94"/>
        <v>18.756</v>
      </c>
      <c r="I197" s="34">
        <f t="shared" si="94"/>
        <v>87.229000000000013</v>
      </c>
      <c r="J197" s="34">
        <f t="shared" si="94"/>
        <v>611.59627682013274</v>
      </c>
      <c r="K197" s="34"/>
      <c r="L197" s="34">
        <f t="shared" ref="L197" si="95">(L24+L43+L62+L81+L100+L120+L139+L158+L177+L196)/(IF(L24=0,0,1)+IF(L43=0,0,1)+IF(L62=0,0,1)+IF(L81=0,0,1)+IF(L100=0,0,1)+IF(L120=0,0,1)+IF(L139=0,0,1)+IF(L158=0,0,1)+IF(L177=0,0,1)+IF(L196=0,0,1))</f>
        <v>73.149999999999991</v>
      </c>
    </row>
  </sheetData>
  <mergeCells count="14"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2023-10-16T04:54:24Z</cp:lastPrinted>
  <dcterms:created xsi:type="dcterms:W3CDTF">2022-05-16T14:23:56Z</dcterms:created>
  <dcterms:modified xsi:type="dcterms:W3CDTF">2023-10-16T05:08:15Z</dcterms:modified>
</cp:coreProperties>
</file>